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75" yWindow="465" windowWidth="19440" windowHeight="14640" activeTab="1"/>
  </bookViews>
  <sheets>
    <sheet name="Info" sheetId="1" r:id="rId1"/>
    <sheet name="Risks" sheetId="3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1"/>
  <c r="D26"/>
  <c r="D27"/>
  <c r="D28"/>
  <c r="D29"/>
  <c r="E25"/>
  <c r="E26"/>
  <c r="E27"/>
  <c r="E28"/>
  <c r="E29"/>
  <c r="J15"/>
  <c r="J16"/>
  <c r="J17"/>
  <c r="J18"/>
  <c r="J19"/>
  <c r="H20"/>
  <c r="I20"/>
  <c r="J20"/>
  <c r="D5" i="3"/>
  <c r="D4"/>
  <c r="E16" i="1"/>
  <c r="E17"/>
  <c r="E18"/>
  <c r="E19"/>
  <c r="E15"/>
  <c r="D16"/>
  <c r="D17"/>
  <c r="D18"/>
  <c r="D19"/>
  <c r="D15"/>
  <c r="C20"/>
  <c r="B20"/>
  <c r="C10"/>
  <c r="B10"/>
  <c r="E10"/>
  <c r="D6"/>
  <c r="F6"/>
  <c r="D7"/>
  <c r="F7"/>
  <c r="D8"/>
  <c r="F8"/>
  <c r="D9"/>
  <c r="F9"/>
  <c r="D5"/>
  <c r="F5"/>
  <c r="E20"/>
  <c r="D20"/>
  <c r="D10"/>
  <c r="F10"/>
</calcChain>
</file>

<file path=xl/sharedStrings.xml><?xml version="1.0" encoding="utf-8"?>
<sst xmlns="http://schemas.openxmlformats.org/spreadsheetml/2006/main" count="43" uniqueCount="34">
  <si>
    <t>Status</t>
  </si>
  <si>
    <t>Sprint completion (%)</t>
  </si>
  <si>
    <t>Planned Budget ($)</t>
  </si>
  <si>
    <t>Spent Budget ($)</t>
  </si>
  <si>
    <t>Budget Used (%)</t>
  </si>
  <si>
    <t>Overall</t>
  </si>
  <si>
    <t>Budget used vs. sprint completion</t>
  </si>
  <si>
    <t>Planned Days</t>
  </si>
  <si>
    <t>Spent Days</t>
  </si>
  <si>
    <t>Remaining Days</t>
  </si>
  <si>
    <t>Overall Remaining Days vs. Planned Days to Date</t>
  </si>
  <si>
    <t>Total Bugs</t>
  </si>
  <si>
    <t>Resolved Bugs</t>
  </si>
  <si>
    <t>Remaining Bugs</t>
  </si>
  <si>
    <t>Bugs to Fix vs. Resolved Bugs</t>
  </si>
  <si>
    <t>Overall Earned Value</t>
  </si>
  <si>
    <t>Earned ($)</t>
  </si>
  <si>
    <t>Spent ($)</t>
  </si>
  <si>
    <t>Cumulative Earned ($)</t>
  </si>
  <si>
    <t>Cumulative Spent ($)</t>
  </si>
  <si>
    <t>Impact</t>
  </si>
  <si>
    <t>Likelihood</t>
  </si>
  <si>
    <t>----Likelihood---&gt;</t>
  </si>
  <si>
    <t>--Impact-&gt;</t>
  </si>
  <si>
    <t>Risk</t>
  </si>
  <si>
    <t>Place in Matrix</t>
  </si>
  <si>
    <t>Mitigation</t>
  </si>
  <si>
    <t>Cost of Mitigation ($)</t>
  </si>
  <si>
    <t>1,200 per month</t>
  </si>
  <si>
    <t>Column D is calculated according to the input in columns B and C</t>
  </si>
  <si>
    <t>Sprint [list features]</t>
  </si>
  <si>
    <t xml:space="preserve">Tired of working with reports manually? Status.net is a modern solution to share regular reports and gather insights automatically. </t>
  </si>
  <si>
    <t>Status.net collects data regularly with scheduled auto reminders. Run powerful reports with export and print features.</t>
  </si>
  <si>
    <t>Click here to try it now for free.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</si>
</sst>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_ * #,##0_ ;_ * \-#,##0_ ;_ * &quot;-&quot;??_ ;_ @_ "/>
  </numFmts>
  <fonts count="12">
    <font>
      <sz val="12"/>
      <color theme="1"/>
      <name val="Arial"/>
      <family val="2"/>
      <charset val="177"/>
    </font>
    <font>
      <sz val="12"/>
      <color theme="1"/>
      <name val="Arial"/>
      <family val="2"/>
      <charset val="177"/>
    </font>
    <font>
      <b/>
      <sz val="12"/>
      <color theme="1"/>
      <name val="Arial"/>
      <family val="2"/>
    </font>
    <font>
      <b/>
      <u/>
      <sz val="14"/>
      <color theme="1"/>
      <name val="Arial"/>
      <family val="2"/>
    </font>
    <font>
      <b/>
      <sz val="12"/>
      <color theme="1"/>
      <name val="Arial"/>
      <family val="2"/>
      <charset val="177"/>
    </font>
    <font>
      <b/>
      <sz val="14"/>
      <color theme="0"/>
      <name val="Arial"/>
      <family val="2"/>
      <charset val="204"/>
    </font>
    <font>
      <b/>
      <sz val="14"/>
      <color theme="0"/>
      <name val="Arial"/>
      <family val="2"/>
      <charset val="177"/>
    </font>
    <font>
      <b/>
      <sz val="14"/>
      <name val="Arial"/>
      <family val="2"/>
      <charset val="177"/>
    </font>
    <font>
      <b/>
      <sz val="12"/>
      <color theme="0"/>
      <name val="Arial"/>
      <family val="2"/>
    </font>
    <font>
      <sz val="11"/>
      <color rgb="FF000000"/>
      <name val="Arial"/>
      <family val="2"/>
    </font>
    <font>
      <u/>
      <sz val="9.6"/>
      <color theme="10"/>
      <name val="Arial"/>
      <family val="2"/>
      <charset val="177"/>
    </font>
    <font>
      <u/>
      <sz val="12"/>
      <color theme="10"/>
      <name val="Arial"/>
      <family val="2"/>
      <charset val="177"/>
    </font>
  </fonts>
  <fills count="10">
    <fill>
      <patternFill patternType="none"/>
    </fill>
    <fill>
      <patternFill patternType="gray125"/>
    </fill>
    <fill>
      <gradientFill>
        <stop position="0">
          <color rgb="FF00FF00"/>
        </stop>
        <stop position="1">
          <color rgb="FFFF0000"/>
        </stop>
      </gradientFill>
    </fill>
    <fill>
      <gradientFill degree="90">
        <stop position="0">
          <color rgb="FFFF0000"/>
        </stop>
        <stop position="1">
          <color rgb="FF00FF00"/>
        </stop>
      </gradientFill>
    </fill>
    <fill>
      <patternFill patternType="solid">
        <fgColor rgb="FFF3F6FE"/>
        <bgColor indexed="64"/>
      </patternFill>
    </fill>
    <fill>
      <patternFill patternType="solid">
        <fgColor rgb="FF38CF91"/>
        <bgColor indexed="64"/>
      </patternFill>
    </fill>
    <fill>
      <patternFill patternType="solid">
        <fgColor rgb="FFE66D8D"/>
        <bgColor indexed="64"/>
      </patternFill>
    </fill>
    <fill>
      <patternFill patternType="solid">
        <fgColor rgb="FFF1F4FE"/>
        <bgColor indexed="64"/>
      </patternFill>
    </fill>
    <fill>
      <patternFill patternType="solid">
        <fgColor rgb="FFFECB6E"/>
        <bgColor indexed="64"/>
      </patternFill>
    </fill>
    <fill>
      <patternFill patternType="solid">
        <fgColor rgb="FF787777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rgb="FF787777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rgb="FF787777"/>
      </top>
      <bottom style="double">
        <color rgb="FF787777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rgb="FF787777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0" fillId="0" borderId="0" xfId="0" applyAlignment="1">
      <alignment vertical="center" textRotation="90"/>
    </xf>
    <xf numFmtId="0" fontId="0" fillId="0" borderId="0" xfId="0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Fill="1"/>
    <xf numFmtId="0" fontId="0" fillId="4" borderId="0" xfId="0" applyFill="1"/>
    <xf numFmtId="0" fontId="0" fillId="4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2" xfId="0" applyFont="1" applyBorder="1"/>
    <xf numFmtId="165" fontId="0" fillId="0" borderId="2" xfId="1" applyNumberFormat="1" applyFont="1" applyBorder="1" applyAlignment="1">
      <alignment horizontal="center"/>
    </xf>
    <xf numFmtId="9" fontId="0" fillId="0" borderId="2" xfId="2" applyFont="1" applyBorder="1" applyAlignment="1">
      <alignment horizontal="center"/>
    </xf>
    <xf numFmtId="0" fontId="0" fillId="0" borderId="2" xfId="1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1" applyNumberFormat="1" applyFont="1" applyBorder="1" applyAlignment="1">
      <alignment horizontal="right"/>
    </xf>
    <xf numFmtId="165" fontId="0" fillId="0" borderId="2" xfId="0" applyNumberFormat="1" applyFont="1" applyBorder="1"/>
    <xf numFmtId="0" fontId="4" fillId="6" borderId="2" xfId="0" applyFont="1" applyFill="1" applyBorder="1"/>
    <xf numFmtId="0" fontId="4" fillId="7" borderId="2" xfId="0" applyFont="1" applyFill="1" applyBorder="1"/>
    <xf numFmtId="0" fontId="4" fillId="7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165" fontId="0" fillId="0" borderId="3" xfId="1" applyNumberFormat="1" applyFont="1" applyBorder="1" applyAlignment="1">
      <alignment horizontal="center"/>
    </xf>
    <xf numFmtId="9" fontId="0" fillId="0" borderId="3" xfId="2" applyFont="1" applyBorder="1" applyAlignment="1">
      <alignment horizontal="center"/>
    </xf>
    <xf numFmtId="0" fontId="0" fillId="0" borderId="3" xfId="1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5" fontId="4" fillId="7" borderId="5" xfId="0" applyNumberFormat="1" applyFont="1" applyFill="1" applyBorder="1" applyAlignment="1">
      <alignment horizontal="center"/>
    </xf>
    <xf numFmtId="9" fontId="4" fillId="7" borderId="5" xfId="2" applyFont="1" applyFill="1" applyBorder="1" applyAlignment="1">
      <alignment horizontal="center"/>
    </xf>
    <xf numFmtId="165" fontId="4" fillId="7" borderId="5" xfId="1" applyNumberFormat="1" applyFont="1" applyFill="1" applyBorder="1" applyAlignment="1">
      <alignment horizontal="center"/>
    </xf>
    <xf numFmtId="0" fontId="4" fillId="7" borderId="5" xfId="0" applyNumberFormat="1" applyFont="1" applyFill="1" applyBorder="1" applyAlignment="1">
      <alignment horizontal="center"/>
    </xf>
    <xf numFmtId="0" fontId="2" fillId="8" borderId="0" xfId="0" applyFont="1" applyFill="1" applyBorder="1" applyAlignment="1">
      <alignment horizontal="left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8" fillId="5" borderId="8" xfId="0" applyFon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5" borderId="0" xfId="0" applyFont="1" applyFill="1"/>
    <xf numFmtId="0" fontId="0" fillId="6" borderId="0" xfId="0" applyFont="1" applyFill="1"/>
    <xf numFmtId="0" fontId="9" fillId="0" borderId="0" xfId="0" applyFont="1"/>
    <xf numFmtId="0" fontId="6" fillId="5" borderId="6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5" fillId="9" borderId="6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3" fillId="3" borderId="0" xfId="0" quotePrefix="1" applyFont="1" applyFill="1" applyAlignment="1">
      <alignment horizontal="center" vertical="center" textRotation="90"/>
    </xf>
    <xf numFmtId="0" fontId="3" fillId="3" borderId="0" xfId="0" applyFont="1" applyFill="1" applyAlignment="1">
      <alignment horizontal="center" vertical="center" textRotation="90"/>
    </xf>
    <xf numFmtId="0" fontId="3" fillId="2" borderId="0" xfId="0" quotePrefix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1" fillId="0" borderId="0" xfId="3" applyFont="1" applyAlignment="1" applyProtection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66D8D"/>
      <color rgb="FF38CF91"/>
      <color rgb="FFFECB6E"/>
      <color rgb="FF787777"/>
      <color rgb="FFF3F6FE"/>
      <color rgb="FFF1F4FE"/>
      <color rgb="FF2D70E1"/>
      <color rgb="FFFF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status.net/?utm_source=templ&amp;utm_medium=logo" TargetMode="External"/><Relationship Id="rId1" Type="http://schemas.openxmlformats.org/officeDocument/2006/relationships/hyperlink" Target="https://status.net/?utm_source=templ&amp;utm_medium=top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status.net/?utm_source=templ&amp;utm_medium=logo" TargetMode="External"/><Relationship Id="rId1" Type="http://schemas.openxmlformats.org/officeDocument/2006/relationships/hyperlink" Target="https://status.net/?utm_source=templ&amp;utm_medium=to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757421</xdr:colOff>
      <xdr:row>0</xdr:row>
      <xdr:rowOff>223469</xdr:rowOff>
    </xdr:from>
    <xdr:to>
      <xdr:col>9</xdr:col>
      <xdr:colOff>1648874</xdr:colOff>
      <xdr:row>0</xdr:row>
      <xdr:rowOff>442544</xdr:rowOff>
    </xdr:to>
    <xdr:sp macro="" textlink="">
      <xdr:nvSpPr>
        <xdr:cNvPr id="3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2099498" y="223469"/>
          <a:ext cx="2349511" cy="219075"/>
        </a:xfrm>
        <a:prstGeom prst="rect">
          <a:avLst/>
        </a:prstGeom>
        <a:solidFill>
          <a:srgbClr val="F3F6FE"/>
        </a:solidFill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en-US" sz="1000" b="0" i="0" u="none" strike="noStrike">
              <a:latin typeface="+mn-lt"/>
              <a:ea typeface="+mn-ea"/>
              <a:cs typeface="+mn-cs"/>
            </a:rPr>
            <a:t>Automate your reporting with status.net</a:t>
          </a:r>
          <a:endParaRPr lang="en-US" sz="1100" b="1" i="0" u="none" strike="noStrike" baseline="0">
            <a:solidFill>
              <a:srgbClr val="38CF9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685591</xdr:colOff>
      <xdr:row>0</xdr:row>
      <xdr:rowOff>86876</xdr:rowOff>
    </xdr:from>
    <xdr:to>
      <xdr:col>9</xdr:col>
      <xdr:colOff>1563781</xdr:colOff>
      <xdr:row>0</xdr:row>
      <xdr:rowOff>229751</xdr:rowOff>
    </xdr:to>
    <xdr:pic>
      <xdr:nvPicPr>
        <xdr:cNvPr id="5" name="Picture 3" descr="logo_status_ne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485726" y="86876"/>
          <a:ext cx="87819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56029</xdr:colOff>
      <xdr:row>0</xdr:row>
      <xdr:rowOff>297756</xdr:rowOff>
    </xdr:from>
    <xdr:to>
      <xdr:col>13</xdr:col>
      <xdr:colOff>635921</xdr:colOff>
      <xdr:row>0</xdr:row>
      <xdr:rowOff>537882</xdr:rowOff>
    </xdr:to>
    <xdr:sp macro="" textlink="">
      <xdr:nvSpPr>
        <xdr:cNvPr id="3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3335000" y="297756"/>
          <a:ext cx="2798656" cy="240126"/>
        </a:xfrm>
        <a:prstGeom prst="rect">
          <a:avLst/>
        </a:prstGeom>
        <a:solidFill>
          <a:srgbClr val="F3F6FE"/>
        </a:solidFill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r" rtl="0" fontAlgn="base"/>
          <a:r>
            <a:rPr lang="en-US" sz="1100" b="0" i="0">
              <a:latin typeface="+mn-lt"/>
              <a:ea typeface="+mn-ea"/>
              <a:cs typeface="+mn-cs"/>
            </a:rPr>
            <a:t>Automate your reporting with status.net</a:t>
          </a:r>
          <a:endParaRPr lang="en-US" sz="1100" b="1" i="0" baseline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433028</xdr:colOff>
      <xdr:row>0</xdr:row>
      <xdr:rowOff>138473</xdr:rowOff>
    </xdr:from>
    <xdr:to>
      <xdr:col>13</xdr:col>
      <xdr:colOff>571630</xdr:colOff>
      <xdr:row>0</xdr:row>
      <xdr:rowOff>281348</xdr:rowOff>
    </xdr:to>
    <xdr:pic>
      <xdr:nvPicPr>
        <xdr:cNvPr id="4" name="Picture 3" descr="logo_status_ne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191175" y="138473"/>
          <a:ext cx="87819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.status.net/g/signup/plus/?utm_source=templ&amp;utm_medium=agile-project-status-repor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pp.status.net/g/signup/plus/?utm_source=templ&amp;utm_medium=agile-project-status-repo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opLeftCell="A13" zoomScale="80" zoomScaleNormal="80" zoomScalePageLayoutView="80" workbookViewId="0">
      <selection activeCell="A35" sqref="A35:A38"/>
    </sheetView>
  </sheetViews>
  <sheetFormatPr defaultColWidth="8.6640625" defaultRowHeight="15"/>
  <cols>
    <col min="1" max="1" width="18.33203125" style="8" bestFit="1" customWidth="1"/>
    <col min="2" max="2" width="17.44140625" style="8" bestFit="1" customWidth="1"/>
    <col min="3" max="3" width="15.33203125" style="8" bestFit="1" customWidth="1"/>
    <col min="4" max="4" width="20.6640625" style="8" bestFit="1" customWidth="1"/>
    <col min="5" max="5" width="19.5546875" style="8" bestFit="1" customWidth="1"/>
    <col min="6" max="6" width="8.6640625" style="8"/>
    <col min="7" max="7" width="19" style="8" bestFit="1" customWidth="1"/>
    <col min="8" max="8" width="13.33203125" style="8" bestFit="1" customWidth="1"/>
    <col min="9" max="9" width="17" style="8" customWidth="1"/>
    <col min="10" max="10" width="19.6640625" style="8" customWidth="1"/>
    <col min="11" max="11" width="15.44140625" style="8" bestFit="1" customWidth="1"/>
    <col min="12" max="16384" width="8.6640625" style="8"/>
  </cols>
  <sheetData>
    <row r="1" spans="1:13" ht="112.5" customHeight="1">
      <c r="A1" s="7"/>
      <c r="B1" s="7"/>
      <c r="C1" s="7"/>
      <c r="D1" s="7"/>
      <c r="E1" s="7"/>
      <c r="F1" s="7"/>
      <c r="G1" s="7"/>
      <c r="H1" s="7"/>
      <c r="I1" s="7"/>
      <c r="J1" s="7"/>
    </row>
    <row r="2" spans="1:13" s="9" customFormat="1" ht="15" customHeight="1"/>
    <row r="3" spans="1:13" ht="18">
      <c r="A3" s="49" t="s">
        <v>6</v>
      </c>
      <c r="B3" s="50"/>
      <c r="C3" s="50"/>
      <c r="D3" s="50"/>
      <c r="E3" s="50"/>
      <c r="F3" s="51"/>
      <c r="G3" s="9"/>
      <c r="H3" s="9"/>
      <c r="I3" s="9"/>
      <c r="J3" s="9"/>
      <c r="K3" s="9"/>
      <c r="L3" s="10"/>
      <c r="M3" s="10"/>
    </row>
    <row r="4" spans="1:13" ht="15.75">
      <c r="A4" s="19" t="s">
        <v>30</v>
      </c>
      <c r="B4" s="19" t="s">
        <v>2</v>
      </c>
      <c r="C4" s="19" t="s">
        <v>3</v>
      </c>
      <c r="D4" s="19" t="s">
        <v>4</v>
      </c>
      <c r="E4" s="19" t="s">
        <v>1</v>
      </c>
      <c r="F4" s="19" t="s">
        <v>0</v>
      </c>
      <c r="G4" s="9"/>
      <c r="H4" s="9"/>
      <c r="I4" s="9"/>
      <c r="J4" s="9"/>
      <c r="K4" s="9"/>
      <c r="L4" s="10"/>
      <c r="M4" s="10"/>
    </row>
    <row r="5" spans="1:13">
      <c r="A5" s="11"/>
      <c r="B5" s="12">
        <v>1200</v>
      </c>
      <c r="C5" s="12">
        <v>1050</v>
      </c>
      <c r="D5" s="13">
        <f>C5/B5</f>
        <v>0.875</v>
      </c>
      <c r="E5" s="13">
        <v>0.9</v>
      </c>
      <c r="F5" s="43" t="str">
        <f>IF(D5&gt;E5,"Bad","Good")</f>
        <v>Good</v>
      </c>
      <c r="G5" s="9"/>
      <c r="H5" s="9"/>
      <c r="I5" s="9"/>
      <c r="J5" s="9"/>
      <c r="K5" s="9"/>
      <c r="L5" s="10"/>
      <c r="M5" s="10"/>
    </row>
    <row r="6" spans="1:13">
      <c r="A6" s="11"/>
      <c r="B6" s="12">
        <v>700</v>
      </c>
      <c r="C6" s="12">
        <v>720</v>
      </c>
      <c r="D6" s="13">
        <f t="shared" ref="D6:D10" si="0">C6/B6</f>
        <v>1.0285714285714285</v>
      </c>
      <c r="E6" s="13">
        <v>1</v>
      </c>
      <c r="F6" s="44" t="str">
        <f t="shared" ref="F6:F10" si="1">IF(D6&gt;E6,"Bad","Good")</f>
        <v>Bad</v>
      </c>
      <c r="G6" s="9"/>
      <c r="H6" s="9"/>
      <c r="I6" s="9"/>
      <c r="J6" s="9"/>
      <c r="K6" s="9"/>
      <c r="L6" s="10"/>
      <c r="M6" s="10"/>
    </row>
    <row r="7" spans="1:13">
      <c r="A7" s="11"/>
      <c r="B7" s="12">
        <v>500</v>
      </c>
      <c r="C7" s="12">
        <v>420</v>
      </c>
      <c r="D7" s="13">
        <f t="shared" si="0"/>
        <v>0.84</v>
      </c>
      <c r="E7" s="13">
        <v>0.75</v>
      </c>
      <c r="F7" s="44" t="str">
        <f t="shared" si="1"/>
        <v>Bad</v>
      </c>
      <c r="G7" s="9"/>
      <c r="H7" s="9"/>
      <c r="I7" s="9"/>
      <c r="J7" s="9"/>
      <c r="K7" s="9"/>
      <c r="L7" s="10"/>
      <c r="M7" s="10"/>
    </row>
    <row r="8" spans="1:13">
      <c r="A8" s="11"/>
      <c r="B8" s="12">
        <v>900</v>
      </c>
      <c r="C8" s="12">
        <v>420</v>
      </c>
      <c r="D8" s="13">
        <f t="shared" si="0"/>
        <v>0.46666666666666667</v>
      </c>
      <c r="E8" s="13">
        <v>1</v>
      </c>
      <c r="F8" s="43" t="str">
        <f t="shared" si="1"/>
        <v>Good</v>
      </c>
      <c r="G8" s="9"/>
      <c r="H8" s="9"/>
      <c r="I8" s="9"/>
      <c r="J8" s="9"/>
      <c r="K8" s="9"/>
      <c r="L8" s="10"/>
      <c r="M8" s="10"/>
    </row>
    <row r="9" spans="1:13">
      <c r="A9" s="11"/>
      <c r="B9" s="22">
        <v>350</v>
      </c>
      <c r="C9" s="22">
        <v>280</v>
      </c>
      <c r="D9" s="23">
        <f t="shared" si="0"/>
        <v>0.8</v>
      </c>
      <c r="E9" s="23">
        <v>0.5</v>
      </c>
      <c r="F9" s="44" t="str">
        <f t="shared" si="1"/>
        <v>Bad</v>
      </c>
      <c r="G9" s="9"/>
      <c r="H9" s="9"/>
      <c r="I9" s="9"/>
      <c r="J9" s="9"/>
      <c r="K9" s="9"/>
      <c r="L9" s="10"/>
      <c r="M9" s="10"/>
    </row>
    <row r="10" spans="1:13" ht="16.5" thickBot="1">
      <c r="A10" s="19" t="s">
        <v>5</v>
      </c>
      <c r="B10" s="26">
        <f>SUM(B5:B9)</f>
        <v>3650</v>
      </c>
      <c r="C10" s="26">
        <f>SUM(C5:C9)</f>
        <v>2890</v>
      </c>
      <c r="D10" s="27">
        <f t="shared" si="0"/>
        <v>0.79178082191780819</v>
      </c>
      <c r="E10" s="27">
        <f>(B5/B10)*E5+(B6/B10)*E6+(B7/B10)*E7+(B8/B10)*E8+(B9/B10)*E9</f>
        <v>0.88493150684931499</v>
      </c>
      <c r="F10" s="43" t="str">
        <f t="shared" si="1"/>
        <v>Good</v>
      </c>
      <c r="G10" s="9"/>
      <c r="H10" s="9"/>
      <c r="I10" s="9"/>
      <c r="J10" s="9"/>
      <c r="K10" s="9"/>
      <c r="L10" s="10"/>
      <c r="M10" s="10"/>
    </row>
    <row r="11" spans="1:13" ht="15.75" thickTop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8">
      <c r="A13" s="52" t="s">
        <v>10</v>
      </c>
      <c r="B13" s="53"/>
      <c r="C13" s="53"/>
      <c r="D13" s="53"/>
      <c r="E13" s="54"/>
      <c r="F13" s="10"/>
      <c r="G13" s="46" t="s">
        <v>14</v>
      </c>
      <c r="H13" s="47"/>
      <c r="I13" s="47"/>
      <c r="J13" s="48"/>
      <c r="K13" s="10"/>
      <c r="L13" s="10"/>
      <c r="M13" s="10"/>
    </row>
    <row r="14" spans="1:13" ht="15.75">
      <c r="A14" s="19" t="s">
        <v>30</v>
      </c>
      <c r="B14" s="20" t="s">
        <v>7</v>
      </c>
      <c r="C14" s="20" t="s">
        <v>8</v>
      </c>
      <c r="D14" s="20" t="s">
        <v>0</v>
      </c>
      <c r="E14" s="20" t="s">
        <v>9</v>
      </c>
      <c r="F14" s="10"/>
      <c r="G14" s="18" t="s">
        <v>30</v>
      </c>
      <c r="H14" s="21" t="s">
        <v>11</v>
      </c>
      <c r="I14" s="21" t="s">
        <v>12</v>
      </c>
      <c r="J14" s="21" t="s">
        <v>13</v>
      </c>
      <c r="K14" s="10"/>
      <c r="L14" s="10"/>
      <c r="M14" s="10"/>
    </row>
    <row r="15" spans="1:13">
      <c r="A15" s="11"/>
      <c r="B15" s="14">
        <v>20</v>
      </c>
      <c r="C15" s="14">
        <v>14</v>
      </c>
      <c r="D15" s="43" t="str">
        <f>IF(C15&gt;B15,"Bad","Good")</f>
        <v>Good</v>
      </c>
      <c r="E15" s="15">
        <f>B15-C15</f>
        <v>6</v>
      </c>
      <c r="F15" s="10"/>
      <c r="G15" s="11"/>
      <c r="H15" s="12">
        <v>200</v>
      </c>
      <c r="I15" s="12">
        <v>150</v>
      </c>
      <c r="J15" s="12">
        <f t="shared" ref="J15:J20" si="2">H15-I15</f>
        <v>50</v>
      </c>
      <c r="K15" s="10"/>
      <c r="L15" s="10"/>
      <c r="M15" s="10"/>
    </row>
    <row r="16" spans="1:13">
      <c r="A16" s="11"/>
      <c r="B16" s="14">
        <v>12</v>
      </c>
      <c r="C16" s="14">
        <v>13</v>
      </c>
      <c r="D16" s="44" t="str">
        <f t="shared" ref="D16:D20" si="3">IF(C16&gt;B16,"Bad","Good")</f>
        <v>Bad</v>
      </c>
      <c r="E16" s="15">
        <f t="shared" ref="E16:E20" si="4">B16-C16</f>
        <v>-1</v>
      </c>
      <c r="F16" s="10"/>
      <c r="G16" s="11"/>
      <c r="H16" s="12">
        <v>792</v>
      </c>
      <c r="I16" s="12">
        <v>792</v>
      </c>
      <c r="J16" s="16">
        <f t="shared" si="2"/>
        <v>0</v>
      </c>
      <c r="K16" s="10"/>
      <c r="L16" s="10"/>
      <c r="M16" s="10"/>
    </row>
    <row r="17" spans="1:14">
      <c r="A17" s="11"/>
      <c r="B17" s="14">
        <v>10</v>
      </c>
      <c r="C17" s="14">
        <v>11</v>
      </c>
      <c r="D17" s="44" t="str">
        <f t="shared" si="3"/>
        <v>Bad</v>
      </c>
      <c r="E17" s="15">
        <f t="shared" si="4"/>
        <v>-1</v>
      </c>
      <c r="F17" s="10"/>
      <c r="G17" s="11"/>
      <c r="H17" s="12">
        <v>422</v>
      </c>
      <c r="I17" s="12">
        <v>339</v>
      </c>
      <c r="J17" s="12">
        <f t="shared" si="2"/>
        <v>83</v>
      </c>
      <c r="K17" s="10"/>
      <c r="L17" s="10"/>
      <c r="M17" s="10"/>
    </row>
    <row r="18" spans="1:14">
      <c r="A18" s="11"/>
      <c r="B18" s="14">
        <v>8</v>
      </c>
      <c r="C18" s="14">
        <v>6</v>
      </c>
      <c r="D18" s="43" t="str">
        <f t="shared" si="3"/>
        <v>Good</v>
      </c>
      <c r="E18" s="15">
        <f t="shared" si="4"/>
        <v>2</v>
      </c>
      <c r="F18" s="10"/>
      <c r="G18" s="11"/>
      <c r="H18" s="12">
        <v>608</v>
      </c>
      <c r="I18" s="12">
        <v>522</v>
      </c>
      <c r="J18" s="12">
        <f t="shared" si="2"/>
        <v>86</v>
      </c>
      <c r="K18" s="10"/>
      <c r="L18" s="10"/>
      <c r="M18" s="10"/>
    </row>
    <row r="19" spans="1:14">
      <c r="A19" s="11"/>
      <c r="B19" s="24">
        <v>4</v>
      </c>
      <c r="C19" s="24">
        <v>3</v>
      </c>
      <c r="D19" s="43" t="str">
        <f t="shared" si="3"/>
        <v>Good</v>
      </c>
      <c r="E19" s="25">
        <f t="shared" si="4"/>
        <v>1</v>
      </c>
      <c r="F19" s="10"/>
      <c r="G19" s="11"/>
      <c r="H19" s="22">
        <v>120</v>
      </c>
      <c r="I19" s="22">
        <v>108</v>
      </c>
      <c r="J19" s="22">
        <f t="shared" si="2"/>
        <v>12</v>
      </c>
      <c r="K19" s="10"/>
      <c r="L19" s="10"/>
      <c r="M19" s="10"/>
    </row>
    <row r="20" spans="1:14" ht="16.5" thickBot="1">
      <c r="A20" s="19" t="s">
        <v>5</v>
      </c>
      <c r="B20" s="29">
        <f>SUM(B15:B19)</f>
        <v>54</v>
      </c>
      <c r="C20" s="29">
        <f>SUM(C15:C19)</f>
        <v>47</v>
      </c>
      <c r="D20" s="43" t="str">
        <f t="shared" si="3"/>
        <v>Good</v>
      </c>
      <c r="E20" s="29">
        <f t="shared" si="4"/>
        <v>7</v>
      </c>
      <c r="F20" s="10"/>
      <c r="G20" s="19" t="s">
        <v>5</v>
      </c>
      <c r="H20" s="28">
        <f>SUM(H15:H19)</f>
        <v>2142</v>
      </c>
      <c r="I20" s="28">
        <f>SUM(I15:I19)</f>
        <v>1911</v>
      </c>
      <c r="J20" s="28">
        <f t="shared" si="2"/>
        <v>231</v>
      </c>
      <c r="K20" s="10"/>
      <c r="L20" s="10"/>
      <c r="M20" s="10"/>
    </row>
    <row r="21" spans="1:14" s="9" customFormat="1" ht="15.75" thickTop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4" s="9" customFormat="1">
      <c r="A22" s="10"/>
      <c r="B22" s="10"/>
      <c r="C22" s="10"/>
      <c r="D22" s="10"/>
      <c r="E22" s="10"/>
      <c r="G22" s="10"/>
      <c r="H22" s="10"/>
      <c r="I22" s="10"/>
      <c r="J22" s="10"/>
      <c r="K22" s="10"/>
      <c r="L22" s="10"/>
      <c r="M22" s="10"/>
    </row>
    <row r="23" spans="1:14" ht="18">
      <c r="A23" s="46" t="s">
        <v>15</v>
      </c>
      <c r="B23" s="47"/>
      <c r="C23" s="47"/>
      <c r="D23" s="47"/>
      <c r="E23" s="48"/>
      <c r="F23" s="10"/>
      <c r="G23" s="10"/>
      <c r="H23" s="10"/>
      <c r="I23" s="10"/>
      <c r="J23" s="10"/>
      <c r="K23" s="10"/>
      <c r="L23" s="10"/>
      <c r="M23" s="10"/>
      <c r="N23" s="9"/>
    </row>
    <row r="24" spans="1:14" ht="15.75">
      <c r="A24" s="18" t="s">
        <v>30</v>
      </c>
      <c r="B24" s="21" t="s">
        <v>16</v>
      </c>
      <c r="C24" s="21" t="s">
        <v>17</v>
      </c>
      <c r="D24" s="21" t="s">
        <v>18</v>
      </c>
      <c r="E24" s="21" t="s">
        <v>19</v>
      </c>
      <c r="F24" s="10"/>
      <c r="G24" s="10"/>
      <c r="H24" s="10"/>
      <c r="I24" s="10"/>
      <c r="J24" s="10"/>
      <c r="K24" s="10"/>
      <c r="L24" s="10"/>
      <c r="M24" s="10"/>
      <c r="N24" s="9"/>
    </row>
    <row r="25" spans="1:14">
      <c r="A25" s="11"/>
      <c r="B25" s="12">
        <v>1112</v>
      </c>
      <c r="C25" s="12">
        <v>1050</v>
      </c>
      <c r="D25" s="17">
        <f>B25</f>
        <v>1112</v>
      </c>
      <c r="E25" s="17">
        <f>C25</f>
        <v>1050</v>
      </c>
      <c r="F25" s="10"/>
      <c r="G25" s="10"/>
      <c r="H25" s="10"/>
      <c r="I25" s="10"/>
      <c r="J25" s="10"/>
      <c r="K25" s="10"/>
      <c r="L25" s="10"/>
      <c r="M25" s="10"/>
      <c r="N25" s="9"/>
    </row>
    <row r="26" spans="1:14">
      <c r="A26" s="11"/>
      <c r="B26" s="12">
        <v>689</v>
      </c>
      <c r="C26" s="12">
        <v>720</v>
      </c>
      <c r="D26" s="17">
        <f t="shared" ref="D26:E29" si="5">D25+B26</f>
        <v>1801</v>
      </c>
      <c r="E26" s="17">
        <f t="shared" si="5"/>
        <v>1770</v>
      </c>
      <c r="F26" s="10"/>
      <c r="G26" s="10"/>
      <c r="H26" s="10"/>
      <c r="I26" s="10"/>
      <c r="J26" s="10"/>
      <c r="K26" s="10"/>
      <c r="L26" s="10"/>
      <c r="M26" s="10"/>
      <c r="N26" s="9"/>
    </row>
    <row r="27" spans="1:14">
      <c r="A27" s="11"/>
      <c r="B27" s="12">
        <v>0</v>
      </c>
      <c r="C27" s="12">
        <v>420</v>
      </c>
      <c r="D27" s="17">
        <f t="shared" si="5"/>
        <v>1801</v>
      </c>
      <c r="E27" s="17">
        <f t="shared" si="5"/>
        <v>2190</v>
      </c>
      <c r="F27" s="10"/>
      <c r="G27" s="10"/>
      <c r="H27" s="10"/>
      <c r="I27" s="10"/>
      <c r="J27" s="10"/>
      <c r="K27" s="10"/>
      <c r="L27" s="10"/>
      <c r="M27" s="10"/>
      <c r="N27" s="9"/>
    </row>
    <row r="28" spans="1:14">
      <c r="A28" s="11"/>
      <c r="B28" s="12">
        <v>589</v>
      </c>
      <c r="C28" s="12">
        <v>420</v>
      </c>
      <c r="D28" s="17">
        <f t="shared" si="5"/>
        <v>2390</v>
      </c>
      <c r="E28" s="17">
        <f t="shared" si="5"/>
        <v>2610</v>
      </c>
      <c r="F28" s="10"/>
      <c r="G28" s="10"/>
      <c r="H28" s="10"/>
      <c r="I28" s="10"/>
      <c r="J28" s="10"/>
      <c r="K28" s="10"/>
      <c r="L28" s="10"/>
      <c r="M28" s="10"/>
      <c r="N28" s="9"/>
    </row>
    <row r="29" spans="1:14">
      <c r="A29" s="11"/>
      <c r="B29" s="12">
        <v>302</v>
      </c>
      <c r="C29" s="12">
        <v>280</v>
      </c>
      <c r="D29" s="17">
        <f t="shared" si="5"/>
        <v>2692</v>
      </c>
      <c r="E29" s="17">
        <f t="shared" si="5"/>
        <v>2890</v>
      </c>
      <c r="F29" s="10"/>
      <c r="G29" s="10"/>
      <c r="H29" s="10"/>
      <c r="I29" s="10"/>
      <c r="J29" s="10"/>
      <c r="K29" s="10"/>
      <c r="L29" s="10"/>
      <c r="M29" s="10"/>
      <c r="N29" s="9"/>
    </row>
    <row r="35" spans="1:1">
      <c r="A35" s="45" t="s">
        <v>31</v>
      </c>
    </row>
    <row r="36" spans="1:1">
      <c r="A36"/>
    </row>
    <row r="37" spans="1:1">
      <c r="A37" s="45" t="s">
        <v>32</v>
      </c>
    </row>
    <row r="38" spans="1:1">
      <c r="A38" s="59" t="s">
        <v>33</v>
      </c>
    </row>
  </sheetData>
  <mergeCells count="4">
    <mergeCell ref="G13:J13"/>
    <mergeCell ref="A23:E23"/>
    <mergeCell ref="A3:F3"/>
    <mergeCell ref="A13:E13"/>
  </mergeCells>
  <hyperlinks>
    <hyperlink ref="A38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tabSelected="1" topLeftCell="B1" zoomScale="80" zoomScaleNormal="80" workbookViewId="0">
      <selection activeCell="E21" sqref="E21"/>
    </sheetView>
  </sheetViews>
  <sheetFormatPr defaultColWidth="8.6640625" defaultRowHeight="15"/>
  <cols>
    <col min="1" max="1" width="34.44140625" bestFit="1" customWidth="1"/>
    <col min="2" max="2" width="9.88671875" bestFit="1" customWidth="1"/>
    <col min="3" max="3" width="6.6640625" bestFit="1" customWidth="1"/>
    <col min="4" max="4" width="13.33203125" bestFit="1" customWidth="1"/>
    <col min="5" max="5" width="37.33203125" bestFit="1" customWidth="1"/>
    <col min="6" max="6" width="18.5546875" bestFit="1" customWidth="1"/>
  </cols>
  <sheetData>
    <row r="1" spans="1:14" ht="93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5" customFormat="1" ht="28.5" customHeight="1"/>
    <row r="3" spans="1:14" ht="15" customHeight="1" thickBot="1">
      <c r="A3" s="37" t="s">
        <v>24</v>
      </c>
      <c r="B3" s="37" t="s">
        <v>21</v>
      </c>
      <c r="C3" s="37" t="s">
        <v>20</v>
      </c>
      <c r="D3" s="37" t="s">
        <v>25</v>
      </c>
      <c r="E3" s="37" t="s">
        <v>26</v>
      </c>
      <c r="F3" s="37" t="s">
        <v>27</v>
      </c>
      <c r="H3" s="55" t="s">
        <v>23</v>
      </c>
      <c r="I3" s="3">
        <v>5</v>
      </c>
      <c r="J3" s="40">
        <v>5</v>
      </c>
      <c r="K3" s="41">
        <v>10</v>
      </c>
      <c r="L3" s="41">
        <v>15</v>
      </c>
      <c r="M3" s="42">
        <v>20</v>
      </c>
      <c r="N3" s="42">
        <v>25</v>
      </c>
    </row>
    <row r="4" spans="1:14" ht="16.5" thickTop="1">
      <c r="A4" s="34"/>
      <c r="B4" s="35">
        <v>5</v>
      </c>
      <c r="C4" s="35">
        <v>2</v>
      </c>
      <c r="D4" s="38">
        <f>B4*C4</f>
        <v>10</v>
      </c>
      <c r="E4" s="34"/>
      <c r="F4" s="36" t="s">
        <v>28</v>
      </c>
      <c r="H4" s="56"/>
      <c r="I4" s="3">
        <v>4</v>
      </c>
      <c r="J4" s="40">
        <v>4</v>
      </c>
      <c r="K4" s="40">
        <v>8</v>
      </c>
      <c r="L4" s="41">
        <v>12</v>
      </c>
      <c r="M4" s="42">
        <v>16</v>
      </c>
      <c r="N4" s="42">
        <v>20</v>
      </c>
    </row>
    <row r="5" spans="1:14" ht="15.75">
      <c r="A5" s="31"/>
      <c r="B5" s="32">
        <v>1</v>
      </c>
      <c r="C5" s="32">
        <v>5</v>
      </c>
      <c r="D5" s="39">
        <f>B5*C5</f>
        <v>5</v>
      </c>
      <c r="E5" s="31"/>
      <c r="F5" s="33">
        <v>500</v>
      </c>
      <c r="H5" s="56"/>
      <c r="I5" s="3">
        <v>3</v>
      </c>
      <c r="J5" s="40">
        <v>3</v>
      </c>
      <c r="K5" s="40">
        <v>6</v>
      </c>
      <c r="L5" s="41">
        <v>9</v>
      </c>
      <c r="M5" s="41">
        <v>12</v>
      </c>
      <c r="N5" s="41">
        <v>15</v>
      </c>
    </row>
    <row r="6" spans="1:14" ht="15.75">
      <c r="H6" s="56"/>
      <c r="I6" s="3">
        <v>2</v>
      </c>
      <c r="J6" s="40">
        <v>2</v>
      </c>
      <c r="K6" s="40">
        <v>4</v>
      </c>
      <c r="L6" s="40">
        <v>6</v>
      </c>
      <c r="M6" s="40">
        <v>8</v>
      </c>
      <c r="N6" s="41">
        <v>10</v>
      </c>
    </row>
    <row r="7" spans="1:14" ht="15.75">
      <c r="H7" s="56"/>
      <c r="I7" s="3">
        <v>1</v>
      </c>
      <c r="J7" s="40">
        <v>1</v>
      </c>
      <c r="K7" s="40">
        <v>2</v>
      </c>
      <c r="L7" s="40">
        <v>3</v>
      </c>
      <c r="M7" s="40">
        <v>4</v>
      </c>
      <c r="N7" s="40">
        <v>5</v>
      </c>
    </row>
    <row r="8" spans="1:14" ht="15.75">
      <c r="H8" s="2"/>
      <c r="I8" s="3"/>
      <c r="J8" s="4">
        <v>1</v>
      </c>
      <c r="K8" s="4">
        <v>2</v>
      </c>
      <c r="L8" s="4">
        <v>3</v>
      </c>
      <c r="M8" s="4">
        <v>4</v>
      </c>
      <c r="N8" s="4">
        <v>5</v>
      </c>
    </row>
    <row r="9" spans="1:14" ht="18">
      <c r="H9" s="1"/>
      <c r="I9" s="1"/>
      <c r="J9" s="57" t="s">
        <v>22</v>
      </c>
      <c r="K9" s="58"/>
      <c r="L9" s="58"/>
      <c r="M9" s="58"/>
      <c r="N9" s="58"/>
    </row>
    <row r="10" spans="1:14" ht="31.5">
      <c r="A10" s="30" t="s">
        <v>29</v>
      </c>
    </row>
    <row r="15" spans="1:14">
      <c r="C15" s="45" t="s">
        <v>31</v>
      </c>
    </row>
    <row r="17" spans="3:3">
      <c r="C17" s="45" t="s">
        <v>32</v>
      </c>
    </row>
    <row r="18" spans="3:3">
      <c r="C18" s="59" t="s">
        <v>33</v>
      </c>
    </row>
  </sheetData>
  <mergeCells count="2">
    <mergeCell ref="H3:H7"/>
    <mergeCell ref="J9:N9"/>
  </mergeCells>
  <hyperlinks>
    <hyperlink ref="C18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</vt:lpstr>
      <vt:lpstr>Risks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Status.net</dc:creator>
  <cp:keywords/>
  <dc:description/>
  <cp:lastModifiedBy>Leah</cp:lastModifiedBy>
  <cp:lastPrinted>2017-11-26T20:52:08Z</cp:lastPrinted>
  <dcterms:created xsi:type="dcterms:W3CDTF">2017-05-17T13:10:01Z</dcterms:created>
  <dcterms:modified xsi:type="dcterms:W3CDTF">2017-12-14T00:15:42Z</dcterms:modified>
  <cp:category/>
</cp:coreProperties>
</file>